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<sst xmlns="http://schemas.openxmlformats.org/spreadsheetml/2006/main" count="27" uniqueCount="26">
  <si>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1. затраты сетевой организации на покупку потерь в собственных сетях: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</si>
  <si>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</si>
  <si>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</si>
  <si>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</si>
  <si>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</si>
  <si>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</si>
  <si>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</si>
  <si>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</si>
  <si>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</si>
  <si>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</si>
  <si>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</si>
  <si>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</si>
  <si>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</si>
  <si>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Итого, руб.</t>
  </si>
  <si>
    <t>Всего</t>
  </si>
  <si>
    <t>потери*, кВтч</t>
  </si>
  <si>
    <t>*в соответствии с Актами на оказание услуг по договору № 12-6627от 15.06.2012 г.</t>
  </si>
  <si>
    <t>СН2</t>
  </si>
  <si>
    <t>Затраты на оплату потерь, в том числе:</t>
  </si>
  <si>
    <t>сн2</t>
  </si>
  <si>
    <t>месяц</t>
  </si>
  <si>
    <t>ВН</t>
  </si>
  <si>
    <t>вн</t>
  </si>
  <si>
    <t>**в соответствии с ежемесячными счетами-фактурами ООО "Энергия Холдинг" по договору №26300 до 30 ноября 2013 г. С 01 декабря  ОАО "Петербургская  сбытовая компания" по договору 530/10-доп от 07.11.13</t>
  </si>
  <si>
    <t>тариф СН2, руб./кВтч**</t>
  </si>
  <si>
    <t>тариф ВН, руб./кВтч**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</si>
</sst>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9"/>
      <color indexed="12"/>
      <name val="Tahom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left" vertical="top" wrapText="1"/>
    </xf>
    <xf numFmtId="0" fontId="40" fillId="0" borderId="10" xfId="0" applyFont="1" applyBorder="1" applyAlignment="1">
      <alignment wrapText="1"/>
    </xf>
    <xf numFmtId="49" fontId="4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49" fontId="6" fillId="0" borderId="0" xfId="42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" fontId="4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40" fillId="0" borderId="0" xfId="0" applyFont="1" applyBorder="1" applyAlignment="1">
      <alignment horizontal="left" vertical="top" wrapText="1"/>
    </xf>
    <xf numFmtId="0" fontId="40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1" fillId="0" borderId="0" xfId="0" applyFont="1" applyAlignment="1">
      <alignment/>
    </xf>
    <xf numFmtId="49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88;&#1072;&#1089;&#1093;&#1086;&#1076;%20&#1069;&#1069;\2013\&#1051;&#1077;&#1085;&#1101;&#1085;&#1077;&#1088;&#1075;&#1086;\&#1076;&#1077;&#1082;&#1072;&#1073;&#1088;&#1100;%202013%20&#1089;%20&#1051;&#1077;&#1085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учет"/>
      <sheetName val="транзит"/>
      <sheetName val="Прием"/>
      <sheetName val="Отпуск"/>
      <sheetName val="Акт"/>
      <sheetName val="Лист4"/>
    </sheetNames>
    <sheetDataSet>
      <sheetData sheetId="0">
        <row r="35">
          <cell r="I35">
            <v>186536</v>
          </cell>
        </row>
        <row r="36">
          <cell r="I36">
            <v>22488</v>
          </cell>
        </row>
        <row r="37">
          <cell r="I37">
            <v>71450</v>
          </cell>
        </row>
        <row r="38">
          <cell r="I38">
            <v>49622</v>
          </cell>
        </row>
        <row r="39">
          <cell r="I39">
            <v>72924</v>
          </cell>
        </row>
        <row r="40">
          <cell r="I40">
            <v>2529</v>
          </cell>
        </row>
        <row r="41">
          <cell r="I41">
            <v>2183</v>
          </cell>
        </row>
        <row r="42">
          <cell r="I42">
            <v>3065</v>
          </cell>
        </row>
        <row r="43">
          <cell r="I43">
            <v>3350</v>
          </cell>
        </row>
        <row r="44">
          <cell r="I44">
            <v>25535.100000000086</v>
          </cell>
        </row>
        <row r="45">
          <cell r="I45">
            <v>14190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M15" sqref="M15:N15"/>
    </sheetView>
  </sheetViews>
  <sheetFormatPr defaultColWidth="9.140625" defaultRowHeight="15"/>
  <cols>
    <col min="1" max="1" width="14.00390625" style="0" customWidth="1"/>
    <col min="11" max="11" width="11.57421875" style="0" customWidth="1"/>
    <col min="12" max="12" width="12.00390625" style="0" customWidth="1"/>
    <col min="14" max="14" width="13.00390625" style="0" customWidth="1"/>
  </cols>
  <sheetData>
    <row r="1" spans="1:14" ht="1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14</v>
      </c>
    </row>
    <row r="4" spans="1:14" ht="15">
      <c r="A4" s="8" t="s">
        <v>15</v>
      </c>
      <c r="B4" s="13">
        <v>17675.1</v>
      </c>
      <c r="C4" s="13">
        <v>16830</v>
      </c>
      <c r="D4" s="13">
        <v>15291.2</v>
      </c>
      <c r="E4" s="13">
        <v>16937.599999999977</v>
      </c>
      <c r="F4" s="13">
        <v>12482</v>
      </c>
      <c r="G4" s="13">
        <v>12956</v>
      </c>
      <c r="H4" s="13">
        <v>13497</v>
      </c>
      <c r="I4" s="13">
        <v>14105</v>
      </c>
      <c r="J4" s="13">
        <v>16512</v>
      </c>
      <c r="K4" s="13">
        <v>18388</v>
      </c>
      <c r="L4" s="13">
        <v>20205</v>
      </c>
      <c r="M4" s="13">
        <v>23871</v>
      </c>
      <c r="N4" s="5">
        <f>SUM(B4:M4)</f>
        <v>198749.89999999997</v>
      </c>
    </row>
    <row r="5" spans="1:14" ht="15" hidden="1">
      <c r="A5" s="17" t="s">
        <v>19</v>
      </c>
      <c r="B5" s="18">
        <v>6150</v>
      </c>
      <c r="C5" s="18">
        <v>5704</v>
      </c>
      <c r="D5" s="18">
        <v>6317</v>
      </c>
      <c r="E5" s="18">
        <v>9301</v>
      </c>
      <c r="F5" s="18">
        <v>5428</v>
      </c>
      <c r="G5" s="18">
        <v>5603</v>
      </c>
      <c r="H5" s="18">
        <v>5161</v>
      </c>
      <c r="I5" s="18">
        <v>5366</v>
      </c>
      <c r="J5" s="18">
        <v>5433</v>
      </c>
      <c r="K5" s="18">
        <v>3954</v>
      </c>
      <c r="L5" s="18">
        <v>5715</v>
      </c>
      <c r="M5" s="18">
        <v>6741</v>
      </c>
      <c r="N5" s="5">
        <f>SUM(B5:M5)</f>
        <v>70873</v>
      </c>
    </row>
    <row r="6" spans="1:14" ht="15" hidden="1">
      <c r="A6" s="17" t="s">
        <v>22</v>
      </c>
      <c r="B6" s="18">
        <v>11525</v>
      </c>
      <c r="C6" s="18">
        <v>11126</v>
      </c>
      <c r="D6" s="18">
        <v>8974</v>
      </c>
      <c r="E6" s="18">
        <v>7637</v>
      </c>
      <c r="F6" s="18">
        <v>7054</v>
      </c>
      <c r="G6" s="18">
        <v>7353</v>
      </c>
      <c r="H6" s="18">
        <v>8336</v>
      </c>
      <c r="I6" s="18">
        <v>8739</v>
      </c>
      <c r="J6" s="18">
        <v>11079</v>
      </c>
      <c r="K6" s="18">
        <v>14434</v>
      </c>
      <c r="L6" s="18">
        <v>14490</v>
      </c>
      <c r="M6" s="18">
        <v>17130</v>
      </c>
      <c r="N6" s="5">
        <f>SUM(B6:M6)</f>
        <v>127877</v>
      </c>
    </row>
    <row r="7" spans="1:14" ht="26.25">
      <c r="A7" s="16" t="s">
        <v>24</v>
      </c>
      <c r="B7" s="19">
        <v>2.45452</v>
      </c>
      <c r="C7" s="20">
        <v>2.4606</v>
      </c>
      <c r="D7" s="20">
        <v>2.49198</v>
      </c>
      <c r="E7" s="20">
        <v>2.44582</v>
      </c>
      <c r="F7" s="20">
        <v>2.61752</v>
      </c>
      <c r="G7" s="20">
        <v>2.55125</v>
      </c>
      <c r="H7" s="20">
        <v>2.90487</v>
      </c>
      <c r="I7" s="20">
        <v>2.88999</v>
      </c>
      <c r="J7" s="20">
        <v>2.91323</v>
      </c>
      <c r="K7" s="20">
        <v>2.95224</v>
      </c>
      <c r="L7" s="20">
        <v>2.94324</v>
      </c>
      <c r="M7" s="20">
        <v>2.83012</v>
      </c>
      <c r="N7" s="5"/>
    </row>
    <row r="8" spans="1:14" ht="26.25">
      <c r="A8" s="8" t="s">
        <v>25</v>
      </c>
      <c r="B8" s="21">
        <v>1.99423</v>
      </c>
      <c r="C8" s="22">
        <v>1.94262</v>
      </c>
      <c r="D8" s="22">
        <v>1.96337</v>
      </c>
      <c r="E8" s="22">
        <v>2.10855</v>
      </c>
      <c r="F8" s="22">
        <v>2.16754</v>
      </c>
      <c r="G8" s="22">
        <v>2.0199</v>
      </c>
      <c r="H8" s="22">
        <v>1.92111</v>
      </c>
      <c r="I8" s="22">
        <v>1.90623</v>
      </c>
      <c r="J8" s="22">
        <v>1.92947</v>
      </c>
      <c r="K8" s="22">
        <v>1.96848</v>
      </c>
      <c r="L8" s="22">
        <v>1.95948</v>
      </c>
      <c r="M8" s="22">
        <v>1.84636</v>
      </c>
      <c r="N8" s="5"/>
    </row>
    <row r="9" spans="1:14" s="24" customFormat="1" ht="15">
      <c r="A9" s="23" t="s">
        <v>13</v>
      </c>
      <c r="B9" s="6">
        <f>B5*B7+B6*B8</f>
        <v>38078.79875</v>
      </c>
      <c r="C9" s="6">
        <f aca="true" t="shared" si="0" ref="C9:M9">C5*C7+C6*C8</f>
        <v>35648.85252</v>
      </c>
      <c r="D9" s="6">
        <f t="shared" si="0"/>
        <v>33361.12004</v>
      </c>
      <c r="E9" s="6">
        <f t="shared" si="0"/>
        <v>38851.56817</v>
      </c>
      <c r="F9" s="6">
        <f t="shared" si="0"/>
        <v>29497.72572</v>
      </c>
      <c r="G9" s="6">
        <f t="shared" si="0"/>
        <v>29146.97845</v>
      </c>
      <c r="H9" s="6">
        <f t="shared" si="0"/>
        <v>31006.407030000002</v>
      </c>
      <c r="I9" s="6">
        <f t="shared" si="0"/>
        <v>32166.230310000003</v>
      </c>
      <c r="J9" s="6">
        <f t="shared" si="0"/>
        <v>37204.176719999996</v>
      </c>
      <c r="K9" s="6">
        <f t="shared" si="0"/>
        <v>40086.19728</v>
      </c>
      <c r="L9" s="6">
        <f t="shared" si="0"/>
        <v>45213.481799999994</v>
      </c>
      <c r="M9" s="6">
        <f t="shared" si="0"/>
        <v>50705.98572</v>
      </c>
      <c r="N9" s="6">
        <f>SUM(B9:M9)</f>
        <v>440967.52251000004</v>
      </c>
    </row>
    <row r="10" spans="1:14" ht="15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3" customHeight="1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7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5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2"/>
      <c r="L15" s="2"/>
      <c r="M15" s="2"/>
      <c r="N15" s="2"/>
    </row>
    <row r="16" spans="1:14" s="1" customFormat="1" ht="26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25"/>
      <c r="L16" s="25"/>
      <c r="M16" s="9"/>
      <c r="N16" s="2"/>
    </row>
    <row r="17" spans="1:14" s="1" customFormat="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25"/>
      <c r="L17" s="25"/>
      <c r="M17" s="9"/>
      <c r="N17" s="2"/>
    </row>
    <row r="18" spans="1:14" ht="47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40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 customHeight="1">
      <c r="A20" s="2"/>
      <c r="B20" s="30"/>
      <c r="C20" s="30"/>
      <c r="D20" s="2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A21" s="2"/>
      <c r="B21" s="30"/>
      <c r="C21" s="30"/>
      <c r="D21" s="2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8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4" spans="1:2" ht="15">
      <c r="A24" s="10"/>
      <c r="B24" s="10"/>
    </row>
    <row r="25" spans="1:2" ht="15">
      <c r="A25" s="10"/>
      <c r="B25" s="10"/>
    </row>
    <row r="26" spans="1:2" ht="15">
      <c r="A26" s="11"/>
      <c r="B26" s="10"/>
    </row>
    <row r="27" spans="1:2" ht="15">
      <c r="A27" s="12"/>
      <c r="B27" s="10"/>
    </row>
    <row r="28" spans="1:2" ht="15">
      <c r="A28" s="10"/>
      <c r="B28" s="10"/>
    </row>
    <row r="29" spans="1:2" ht="15">
      <c r="A29" s="10"/>
      <c r="B29" s="10"/>
    </row>
    <row r="30" spans="1:2" ht="15">
      <c r="A30" s="10"/>
      <c r="B30" s="10"/>
    </row>
    <row r="31" spans="1:2" ht="15">
      <c r="A31" s="10"/>
      <c r="B31" s="10"/>
    </row>
    <row r="32" spans="1:2" ht="15">
      <c r="A32" s="10"/>
      <c r="B32" s="10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1"/>
      <c r="B38" s="10"/>
    </row>
    <row r="39" spans="1:2" ht="15">
      <c r="A39" s="12"/>
      <c r="B39" s="10"/>
    </row>
    <row r="40" spans="1:2" ht="15">
      <c r="A40" s="10"/>
      <c r="B40" s="10"/>
    </row>
    <row r="41" spans="1:2" ht="15">
      <c r="A41" s="10"/>
      <c r="B41" s="10"/>
    </row>
    <row r="42" spans="1:2" ht="15">
      <c r="A42" s="10"/>
      <c r="B42" s="10"/>
    </row>
    <row r="43" spans="1:2" ht="15">
      <c r="A43" s="10"/>
      <c r="B43" s="10"/>
    </row>
    <row r="44" spans="1:2" ht="15">
      <c r="A44" s="11"/>
      <c r="B44" s="10"/>
    </row>
    <row r="45" spans="1:2" ht="15">
      <c r="A45" s="12"/>
      <c r="B45" s="10"/>
    </row>
    <row r="46" spans="1:2" ht="15">
      <c r="A46" s="10"/>
      <c r="B46" s="10"/>
    </row>
    <row r="47" spans="1:2" ht="15">
      <c r="A47" s="10"/>
      <c r="B47" s="10"/>
    </row>
  </sheetData>
  <sheetProtection/>
  <mergeCells count="14">
    <mergeCell ref="A22:N22"/>
    <mergeCell ref="A2:N2"/>
    <mergeCell ref="A1:N1"/>
    <mergeCell ref="A10:N10"/>
    <mergeCell ref="A11:N11"/>
    <mergeCell ref="A13:N13"/>
    <mergeCell ref="A14:N14"/>
    <mergeCell ref="B20:C20"/>
    <mergeCell ref="B21:C21"/>
    <mergeCell ref="A15:J15"/>
    <mergeCell ref="A16:J16"/>
    <mergeCell ref="A17:J17"/>
    <mergeCell ref="A18:N18"/>
    <mergeCell ref="A19:N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8515625" style="0" customWidth="1"/>
    <col min="2" max="2" width="11.421875" style="0" customWidth="1"/>
    <col min="3" max="3" width="10.140625" style="0" customWidth="1"/>
  </cols>
  <sheetData>
    <row r="1" spans="1:3" ht="15">
      <c r="A1" t="s">
        <v>20</v>
      </c>
      <c r="B1" t="s">
        <v>21</v>
      </c>
      <c r="C1" t="s">
        <v>17</v>
      </c>
    </row>
    <row r="2" spans="1:3" ht="15">
      <c r="A2" t="s">
        <v>1</v>
      </c>
      <c r="B2" s="14">
        <f>'[1]Лист3'!$I$35+'[1]Лист3'!$I$36+'[1]Лист3'!$I$45+'[1]Лист3'!$I$38</f>
        <v>272836</v>
      </c>
      <c r="C2" s="14">
        <f>'[1]Лист3'!$I$37+'[1]Лист3'!$I$39+'[1]Лист3'!$I$40+'[1]Лист3'!$I$41+'[1]Лист3'!$I$42+'[1]Лист3'!$I$43+'[1]Лист3'!$I$44</f>
        <v>181036.1000000001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Yana V. Solovieva</cp:lastModifiedBy>
  <dcterms:created xsi:type="dcterms:W3CDTF">2013-02-04T06:38:41Z</dcterms:created>
  <dcterms:modified xsi:type="dcterms:W3CDTF">2014-02-28T08:13:07Z</dcterms:modified>
  <cp:category/>
  <cp:version/>
  <cp:contentType/>
  <cp:contentStatus/>
</cp:coreProperties>
</file>